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ROTARY FILES\MONTHLY REPORTS TO THE DISTRICT\"/>
    </mc:Choice>
  </mc:AlternateContent>
  <xr:revisionPtr revIDLastSave="0" documentId="13_ncr:1_{0B6F1F92-A85B-490C-890E-7E72DD7840B8}" xr6:coauthVersionLast="44" xr6:coauthVersionMax="44" xr10:uidLastSave="{00000000-0000-0000-0000-000000000000}"/>
  <bookViews>
    <workbookView xWindow="-110" yWindow="-110" windowWidth="19420" windowHeight="10420" tabRatio="696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H47" i="5"/>
  <c r="H48" i="5"/>
  <c r="H49" i="5"/>
  <c r="H50" i="5"/>
  <c r="H51" i="5"/>
  <c r="H52" i="5"/>
  <c r="F47" i="5"/>
  <c r="F48" i="5"/>
  <c r="F49" i="5"/>
  <c r="F50" i="5"/>
  <c r="F51" i="5"/>
  <c r="F52" i="5"/>
  <c r="A52" i="1"/>
  <c r="P33" i="1"/>
  <c r="H34" i="1"/>
  <c r="G52" i="1"/>
  <c r="F54" i="5" l="1"/>
  <c r="H54" i="5"/>
  <c r="J5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 xr:uid="{F190F3A1-CA4E-44C8-9F0D-F16D0A47B8A4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5" authorId="0" shapeId="0" xr:uid="{00000000-0006-0000-0100-00000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 shapeId="0" xr:uid="{00000000-0006-0000-0100-000017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0" authorId="0" shapeId="0" xr:uid="{00000000-0006-0000-0100-000019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 xr:uid="{00000000-0006-0000-0100-00002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5" authorId="0" shapeId="0" xr:uid="{00000000-0006-0000-0100-00003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 xr:uid="{00000000-0006-0000-0100-000043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0" authorId="0" shapeId="0" xr:uid="{00000000-0006-0000-0100-000047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 xr:uid="{00000000-0006-0000-0100-00005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5" authorId="0" shapeId="0" xr:uid="{00000000-0006-0000-0100-00005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 xr:uid="{00000000-0006-0000-0100-000071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0" authorId="0" shapeId="0" xr:uid="{00000000-0006-0000-0100-000075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 xr:uid="{00000000-0006-0000-0100-00008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5" authorId="0" shapeId="0" xr:uid="{00000000-0006-0000-0100-00008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 xr:uid="{00000000-0006-0000-0100-00009F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40" authorId="0" shapeId="0" xr:uid="{00000000-0006-0000-0100-0000A3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 xr:uid="{00000000-0006-0000-0100-0000B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<sst xmlns="http://schemas.openxmlformats.org/spreadsheetml/2006/main" count="276" uniqueCount="165">
  <si>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</si>
  <si>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</si>
  <si>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</si>
  <si>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</si>
  <si>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</si>
  <si>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</si>
  <si>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</si>
  <si>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</si>
  <si>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</si>
  <si>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</si>
  <si>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</si>
  <si>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</si>
  <si>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</si>
  <si>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</si>
  <si>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</si>
  <si>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</si>
  <si>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</si>
  <si>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</si>
  <si>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</si>
  <si>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</si>
  <si>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</si>
  <si>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</si>
  <si>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</si>
  <si>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</si>
  <si>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</si>
  <si>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</si>
  <si>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</si>
  <si>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</si>
  <si>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</si>
  <si>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</si>
  <si>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</si>
  <si>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</si>
  <si>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</si>
  <si>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</si>
  <si>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</si>
  <si>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</si>
  <si>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</si>
  <si>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</si>
  <si>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</si>
  <si>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</si>
  <si>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</si>
  <si>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</si>
  <si>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</si>
  <si>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</si>
  <si>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</si>
  <si>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</si>
  <si>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</si>
  <si>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</si>
  <si>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</si>
  <si>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</si>
  <si>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</si>
  <si>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</si>
  <si>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</si>
  <si>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</si>
  <si>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</si>
  <si>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</si>
  <si>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</si>
  <si>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</si>
  <si>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</si>
  <si>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</si>
  <si>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</si>
  <si>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</si>
  <si>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</si>
  <si>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</si>
  <si>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</si>
  <si>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</si>
  <si>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</si>
  <si>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</si>
  <si>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</si>
  <si>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</si>
  <si>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</si>
  <si>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</si>
  <si>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</si>
  <si>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</si>
  <si>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</si>
  <si>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</si>
  <si>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</si>
  <si>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</si>
  <si>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</si>
  <si>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</si>
  <si>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</si>
  <si>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</si>
  <si>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</si>
  <si>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</si>
  <si>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</si>
  <si>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</si>
  <si>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</si>
  <si>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</si>
  <si>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</si>
  <si>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</si>
  <si>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</si>
  <si>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</si>
  <si>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</si>
  <si>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</si>
  <si>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</si>
  <si>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</si>
  <si>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</si>
  <si>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</si>
  <si>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</si>
  <si>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</si>
  <si>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</si>
  <si>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</si>
  <si>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</si>
  <si>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</si>
  <si>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</si>
  <si>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</si>
  <si>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</si>
  <si>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</si>
  <si>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</si>
  <si>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</si>
  <si>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</si>
  <si>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</si>
  <si>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</si>
  <si>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</si>
  <si>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</si>
  <si>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</si>
  <si>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</si>
  <si>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</si>
  <si>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</si>
  <si>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</si>
  <si>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</si>
  <si>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</si>
  <si>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</si>
  <si>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</si>
  <si>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</si>
  <si>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</si>
  <si>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</si>
  <si>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</si>
  <si>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</si>
  <si>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</si>
  <si>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</si>
  <si>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</si>
  <si>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</si>
  <si>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</si>
  <si>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</si>
  <si>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1C</t>
  </si>
  <si>
    <t>ESTELA SIBOA</t>
  </si>
  <si>
    <t>ORLAN DAVE BINTAD</t>
  </si>
  <si>
    <t>GOLDEN PRINCE HOTEL</t>
  </si>
  <si>
    <t>Casino Espanol</t>
  </si>
  <si>
    <t>VICENTE VOSOTROS</t>
  </si>
  <si>
    <t>Estela Siboa</t>
  </si>
  <si>
    <t>X</t>
  </si>
  <si>
    <t>BANILAD METRO</t>
  </si>
  <si>
    <t>Mandaue City</t>
  </si>
  <si>
    <t xml:space="preserve">Tipolo, Mandaue  </t>
  </si>
  <si>
    <t>System Integration</t>
  </si>
  <si>
    <t>Light, Soounds &amp; Entertainment</t>
  </si>
  <si>
    <t>Bakeshop</t>
  </si>
  <si>
    <t>T-shirt Printing</t>
  </si>
  <si>
    <t>Real Estate Brokerage</t>
  </si>
  <si>
    <t>Frances Mae Gatungay ID#10617056</t>
  </si>
  <si>
    <t>Anton Aaron Mansueto ID#10616157</t>
  </si>
  <si>
    <t>Emmanuel Hernandez ID#10616119</t>
  </si>
  <si>
    <t>Ethel Jane Castaneda ID#10616115</t>
  </si>
  <si>
    <t>Hannah Cadavero ID#10631700</t>
  </si>
  <si>
    <t>Gift of Love: Distribution of Relief Goods to Tipolo Fire Victims</t>
  </si>
  <si>
    <t>Tipolo Fire Victims</t>
  </si>
  <si>
    <t>Distribution of Books</t>
  </si>
  <si>
    <t>Distribution of Multi-Vitamis to Pregnant women</t>
  </si>
  <si>
    <t>Tipolo Elementary School</t>
  </si>
  <si>
    <t>Tipolo Health Center for Pregnant Women</t>
  </si>
  <si>
    <t>LEGAL MISSION: BASIC EDUCATION ON ANTI-SEXUAL, AVAWC, ANTI-BULLYING</t>
  </si>
  <si>
    <t>TIPOLO CONSTITUENTS, TEACHERS &amp; CHILDREN\</t>
  </si>
  <si>
    <t>September 9,2019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</si>
</sst>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abSelected="1" view="pageLayout" topLeftCell="A47" zoomScale="128" zoomScaleNormal="200" zoomScalePageLayoutView="128" workbookViewId="0">
      <selection activeCell="P20" sqref="P20"/>
    </sheetView>
  </sheetViews>
  <sheetFormatPr defaultColWidth="11.453125" defaultRowHeight="14.5"/>
  <cols>
    <col min="1" max="1" width="2.81640625" style="29" customWidth="1"/>
    <col min="2" max="15" width="5.7265625" style="29" customWidth="1"/>
    <col min="16" max="16" width="16" style="29" customWidth="1"/>
    <col min="17" max="31" width="5.7265625" style="29" customWidth="1"/>
    <col min="32" max="16384" width="11.453125" style="29"/>
  </cols>
  <sheetData>
    <row r="1" spans="1:16" ht="97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.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43678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4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6" customHeight="1" thickBot="1">
      <c r="A6" s="194" t="s">
        <v>143</v>
      </c>
      <c r="B6" s="195"/>
      <c r="C6" s="196"/>
      <c r="D6" s="196"/>
      <c r="E6" s="196"/>
      <c r="F6" s="196"/>
      <c r="G6" s="196"/>
      <c r="H6" s="28" t="s">
        <v>135</v>
      </c>
      <c r="I6" s="197" t="s">
        <v>136</v>
      </c>
      <c r="J6" s="197"/>
      <c r="K6" s="197"/>
      <c r="L6" s="197"/>
      <c r="M6" s="197"/>
      <c r="N6" s="197" t="s">
        <v>137</v>
      </c>
      <c r="O6" s="197"/>
      <c r="P6" s="198"/>
    </row>
    <row r="7" spans="1:16" ht="11.15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 t="s">
        <v>164</v>
      </c>
      <c r="P8" s="181"/>
    </row>
    <row r="9" spans="1:16" s="34" customFormat="1" ht="14.15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3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>
        <v>43678</v>
      </c>
      <c r="C11" s="149"/>
      <c r="D11" s="155">
        <v>17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138</v>
      </c>
    </row>
    <row r="12" spans="1:16" s="36" customFormat="1" ht="12" customHeight="1" thickTop="1" thickBot="1">
      <c r="A12" s="84"/>
      <c r="B12" s="80">
        <v>43692</v>
      </c>
      <c r="C12" s="81"/>
      <c r="D12" s="91">
        <v>16</v>
      </c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4" t="s">
        <v>138</v>
      </c>
    </row>
    <row r="13" spans="1:16" s="36" customFormat="1" ht="12" customHeight="1" thickTop="1" thickBot="1">
      <c r="A13" s="84"/>
      <c r="B13" s="80"/>
      <c r="C13" s="81"/>
      <c r="D13" s="91"/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4"/>
    </row>
    <row r="14" spans="1:16" s="36" customFormat="1" ht="12" customHeight="1" thickTop="1" thickBot="1">
      <c r="A14" s="84"/>
      <c r="B14" s="80"/>
      <c r="C14" s="81"/>
      <c r="D14" s="91"/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4"/>
    </row>
    <row r="15" spans="1:16" s="36" customFormat="1" ht="12" customHeight="1" thickTop="1" thickBot="1">
      <c r="A15" s="84"/>
      <c r="B15" s="80">
        <v>43692</v>
      </c>
      <c r="C15" s="81"/>
      <c r="D15" s="182"/>
      <c r="E15" s="183"/>
      <c r="F15" s="184">
        <v>12</v>
      </c>
      <c r="G15" s="77"/>
      <c r="H15" s="92"/>
      <c r="I15" s="185"/>
      <c r="J15" s="78"/>
      <c r="K15" s="180"/>
      <c r="L15" s="90"/>
      <c r="M15" s="64"/>
      <c r="N15" s="64"/>
      <c r="O15" s="65"/>
      <c r="P15" s="44" t="s">
        <v>138</v>
      </c>
    </row>
    <row r="16" spans="1:16" s="36" customFormat="1" ht="12" customHeight="1" thickTop="1" thickBot="1">
      <c r="A16" s="84"/>
      <c r="B16" s="80"/>
      <c r="C16" s="81"/>
      <c r="D16" s="167"/>
      <c r="E16" s="168"/>
      <c r="F16" s="75"/>
      <c r="G16" s="76"/>
      <c r="H16" s="77"/>
      <c r="I16" s="199"/>
      <c r="J16" s="88"/>
      <c r="K16" s="89"/>
      <c r="L16" s="90"/>
      <c r="M16" s="64"/>
      <c r="N16" s="64"/>
      <c r="O16" s="65"/>
      <c r="P16" s="44"/>
    </row>
    <row r="17" spans="1:16" s="36" customFormat="1" ht="12" customHeight="1" thickTop="1" thickBot="1">
      <c r="A17" s="84"/>
      <c r="B17" s="80">
        <v>43706</v>
      </c>
      <c r="C17" s="81"/>
      <c r="D17" s="167"/>
      <c r="E17" s="168"/>
      <c r="F17" s="168"/>
      <c r="G17" s="168"/>
      <c r="H17" s="75"/>
      <c r="I17" s="76"/>
      <c r="J17" s="77">
        <v>10</v>
      </c>
      <c r="K17" s="77"/>
      <c r="L17" s="180"/>
      <c r="M17" s="64"/>
      <c r="N17" s="64"/>
      <c r="O17" s="65"/>
      <c r="P17" s="44" t="s">
        <v>144</v>
      </c>
    </row>
    <row r="18" spans="1:16" s="36" customFormat="1" ht="12" customHeight="1" thickTop="1" thickBot="1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5"/>
    </row>
    <row r="19" spans="1:16" s="36" customFormat="1" ht="12" customHeight="1" thickTop="1" thickBot="1">
      <c r="A19" s="84"/>
      <c r="B19" s="80">
        <v>43699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16</v>
      </c>
      <c r="M19" s="77"/>
      <c r="N19" s="78"/>
      <c r="O19" s="79"/>
      <c r="P19" s="45" t="s">
        <v>145</v>
      </c>
    </row>
    <row r="20" spans="1:16" s="36" customFormat="1" ht="12" customHeight="1" thickTop="1" thickBot="1">
      <c r="A20" s="84"/>
      <c r="B20" s="80">
        <v>43699</v>
      </c>
      <c r="C20" s="81"/>
      <c r="D20" s="82"/>
      <c r="E20" s="64"/>
      <c r="F20" s="64"/>
      <c r="G20" s="64"/>
      <c r="H20" s="64"/>
      <c r="I20" s="64"/>
      <c r="J20" s="64"/>
      <c r="K20" s="78"/>
      <c r="L20" s="77">
        <v>10</v>
      </c>
      <c r="M20" s="77"/>
      <c r="N20" s="78"/>
      <c r="O20" s="79"/>
      <c r="P20" s="45" t="s">
        <v>145</v>
      </c>
    </row>
    <row r="21" spans="1:16" s="36" customFormat="1" ht="12" customHeight="1" thickTop="1" thickBot="1">
      <c r="A21" s="84"/>
      <c r="B21" s="80">
        <v>43706</v>
      </c>
      <c r="C21" s="81"/>
      <c r="D21" s="82"/>
      <c r="E21" s="64"/>
      <c r="F21" s="64"/>
      <c r="G21" s="64"/>
      <c r="H21" s="64"/>
      <c r="I21" s="64"/>
      <c r="J21" s="64"/>
      <c r="K21" s="78"/>
      <c r="L21" s="77">
        <v>8</v>
      </c>
      <c r="M21" s="77"/>
      <c r="N21" s="78"/>
      <c r="O21" s="79"/>
      <c r="P21" s="45" t="s">
        <v>145</v>
      </c>
    </row>
    <row r="22" spans="1:16" s="36" customFormat="1" ht="12" customHeight="1" thickTop="1" thickBot="1">
      <c r="A22" s="84"/>
      <c r="B22" s="80">
        <v>43708</v>
      </c>
      <c r="C22" s="81"/>
      <c r="D22" s="82"/>
      <c r="E22" s="64"/>
      <c r="F22" s="64"/>
      <c r="G22" s="64"/>
      <c r="H22" s="64"/>
      <c r="I22" s="64"/>
      <c r="J22" s="64"/>
      <c r="K22" s="78"/>
      <c r="L22" s="77">
        <v>9</v>
      </c>
      <c r="M22" s="77"/>
      <c r="N22" s="78"/>
      <c r="O22" s="79"/>
      <c r="P22" s="45" t="s">
        <v>145</v>
      </c>
    </row>
    <row r="23" spans="1:16" s="36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>
      <c r="A27" s="85"/>
      <c r="B27" s="93">
        <v>43680</v>
      </c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>
        <v>3</v>
      </c>
      <c r="O27" s="99"/>
      <c r="P27" s="46" t="s">
        <v>139</v>
      </c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24</v>
      </c>
      <c r="J31" s="104" t="s">
        <v>7</v>
      </c>
      <c r="K31" s="105"/>
      <c r="L31" s="105"/>
      <c r="M31" s="105"/>
      <c r="N31" s="105"/>
      <c r="O31" s="105"/>
      <c r="P31" s="3">
        <v>1</v>
      </c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/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/>
      <c r="J33" s="108" t="s">
        <v>8</v>
      </c>
      <c r="K33" s="109"/>
      <c r="L33" s="109"/>
      <c r="M33" s="109"/>
      <c r="N33" s="109"/>
      <c r="O33" s="109"/>
      <c r="P33" s="37">
        <f>SUM(P31:P32)</f>
        <v>1</v>
      </c>
    </row>
    <row r="34" spans="1:16" ht="2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24</v>
      </c>
    </row>
    <row r="35" spans="1:16" ht="4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 t="s">
        <v>151</v>
      </c>
      <c r="C37" s="67"/>
      <c r="D37" s="67"/>
      <c r="E37" s="67"/>
      <c r="F37" s="67"/>
      <c r="G37" s="68"/>
      <c r="H37" s="161" t="s">
        <v>146</v>
      </c>
      <c r="I37" s="161"/>
      <c r="J37" s="161"/>
      <c r="K37" s="161"/>
      <c r="L37" s="161"/>
      <c r="M37" s="161" t="s">
        <v>141</v>
      </c>
      <c r="N37" s="161"/>
      <c r="O37" s="161"/>
      <c r="P37" s="162"/>
    </row>
    <row r="38" spans="1:16" s="39" customFormat="1" ht="12.75" customHeight="1">
      <c r="A38" s="40">
        <v>2</v>
      </c>
      <c r="B38" s="69" t="s">
        <v>152</v>
      </c>
      <c r="C38" s="70"/>
      <c r="D38" s="70"/>
      <c r="E38" s="70"/>
      <c r="F38" s="70"/>
      <c r="G38" s="71"/>
      <c r="H38" s="102" t="s">
        <v>147</v>
      </c>
      <c r="I38" s="102"/>
      <c r="J38" s="102"/>
      <c r="K38" s="102"/>
      <c r="L38" s="102"/>
      <c r="M38" s="102" t="s">
        <v>141</v>
      </c>
      <c r="N38" s="102"/>
      <c r="O38" s="102"/>
      <c r="P38" s="103"/>
    </row>
    <row r="39" spans="1:16" s="39" customFormat="1" ht="12.75" customHeight="1">
      <c r="A39" s="40">
        <v>3</v>
      </c>
      <c r="B39" s="69" t="s">
        <v>153</v>
      </c>
      <c r="C39" s="70"/>
      <c r="D39" s="70"/>
      <c r="E39" s="70"/>
      <c r="F39" s="70"/>
      <c r="G39" s="71"/>
      <c r="H39" s="102" t="s">
        <v>148</v>
      </c>
      <c r="I39" s="102"/>
      <c r="J39" s="102"/>
      <c r="K39" s="102"/>
      <c r="L39" s="102"/>
      <c r="M39" s="102" t="s">
        <v>141</v>
      </c>
      <c r="N39" s="102"/>
      <c r="O39" s="102"/>
      <c r="P39" s="103"/>
    </row>
    <row r="40" spans="1:16" s="39" customFormat="1" ht="12.75" customHeight="1">
      <c r="A40" s="41">
        <v>4</v>
      </c>
      <c r="B40" s="69" t="s">
        <v>154</v>
      </c>
      <c r="C40" s="70"/>
      <c r="D40" s="70"/>
      <c r="E40" s="70"/>
      <c r="F40" s="70"/>
      <c r="G40" s="71"/>
      <c r="H40" s="100" t="s">
        <v>149</v>
      </c>
      <c r="I40" s="100"/>
      <c r="J40" s="100"/>
      <c r="K40" s="100"/>
      <c r="L40" s="100"/>
      <c r="M40" s="100" t="s">
        <v>141</v>
      </c>
      <c r="N40" s="100"/>
      <c r="O40" s="100"/>
      <c r="P40" s="101"/>
    </row>
    <row r="41" spans="1:16" s="39" customFormat="1" ht="12.75" customHeight="1" thickBot="1">
      <c r="A41" s="40">
        <v>5</v>
      </c>
      <c r="B41" s="58" t="s">
        <v>155</v>
      </c>
      <c r="C41" s="59"/>
      <c r="D41" s="59"/>
      <c r="E41" s="59"/>
      <c r="F41" s="59"/>
      <c r="G41" s="60"/>
      <c r="H41" s="102" t="s">
        <v>150</v>
      </c>
      <c r="I41" s="102"/>
      <c r="J41" s="102"/>
      <c r="K41" s="102"/>
      <c r="L41" s="102"/>
      <c r="M41" s="102" t="s">
        <v>141</v>
      </c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9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5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6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5" customHeight="1">
      <c r="A52" s="140" t="str">
        <f>N6</f>
        <v>ORLAN DAVE BINTAD</v>
      </c>
      <c r="B52" s="141"/>
      <c r="C52" s="142"/>
      <c r="D52" s="142"/>
      <c r="E52" s="142"/>
      <c r="F52" s="142"/>
      <c r="G52" s="142" t="str">
        <f>I6</f>
        <v>ESTELA SIBOA</v>
      </c>
      <c r="H52" s="142"/>
      <c r="I52" s="142"/>
      <c r="J52" s="142"/>
      <c r="K52" s="142"/>
      <c r="L52" s="142"/>
      <c r="M52" s="143" t="s">
        <v>140</v>
      </c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.15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.15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.15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.15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.15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.15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view="pageLayout" zoomScale="98" zoomScaleNormal="200" zoomScalePageLayoutView="98" workbookViewId="0">
      <selection activeCell="F21" sqref="F21"/>
    </sheetView>
  </sheetViews>
  <sheetFormatPr defaultColWidth="10.81640625" defaultRowHeight="13"/>
  <cols>
    <col min="1" max="1" width="2.7265625" style="6" customWidth="1"/>
    <col min="2" max="2" width="11.179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265625" style="6" customWidth="1"/>
    <col min="22" max="23" width="4.7265625" style="6" customWidth="1"/>
    <col min="24" max="24" width="10.7265625" style="6" customWidth="1"/>
    <col min="25" max="16384" width="10.81640625" style="6"/>
  </cols>
  <sheetData>
    <row r="1" spans="1:24" ht="15.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9" customHeight="1" thickBot="1">
      <c r="A3" s="200" t="str">
        <f>'Summary of Activities'!A6</f>
        <v>BANILAD METRO</v>
      </c>
      <c r="B3" s="200"/>
      <c r="C3" s="200"/>
      <c r="D3" s="200"/>
      <c r="E3" s="200"/>
      <c r="F3" s="200" t="str">
        <f>'Summary of Activities'!I6</f>
        <v>ESTELA SIBOA</v>
      </c>
      <c r="G3" s="200"/>
      <c r="H3" s="200"/>
      <c r="I3" s="200"/>
      <c r="J3" s="200"/>
      <c r="K3" s="200"/>
      <c r="L3" s="200" t="str">
        <f>'Summary of Activities'!N6</f>
        <v>ORLAN DAVE BINTAD</v>
      </c>
      <c r="M3" s="200"/>
      <c r="N3" s="200"/>
      <c r="O3" s="200"/>
      <c r="P3" s="200"/>
      <c r="Q3" s="200"/>
      <c r="R3" s="200" t="str">
        <f>'Summary of Activities'!H6</f>
        <v>1C</v>
      </c>
      <c r="S3" s="200"/>
      <c r="T3" s="203">
        <f>'Summary of Activities'!K2</f>
        <v>43678</v>
      </c>
      <c r="U3" s="200"/>
      <c r="V3" s="200"/>
      <c r="W3" s="204" t="str">
        <f>'Summary of Activities'!O8</f>
        <v>September 9,2019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 ht="10.5">
      <c r="A5" s="277">
        <v>1</v>
      </c>
      <c r="B5" s="279">
        <f>'Summary of Activities'!B19</f>
        <v>43699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/>
      <c r="V5" s="246" t="s">
        <v>52</v>
      </c>
      <c r="W5" s="246"/>
      <c r="X5" s="247"/>
    </row>
    <row r="6" spans="1:24" s="7" customFormat="1" ht="13.5" thickBot="1">
      <c r="A6" s="277"/>
      <c r="B6" s="280"/>
      <c r="C6" s="48"/>
      <c r="D6" s="49"/>
      <c r="E6" s="50"/>
      <c r="F6" s="51"/>
      <c r="G6" s="49"/>
      <c r="H6" s="52"/>
      <c r="I6" s="48">
        <v>100</v>
      </c>
      <c r="J6" s="49">
        <v>50</v>
      </c>
      <c r="K6" s="50">
        <v>20000</v>
      </c>
      <c r="L6" s="51"/>
      <c r="M6" s="49"/>
      <c r="N6" s="52"/>
      <c r="O6" s="48"/>
      <c r="P6" s="49"/>
      <c r="Q6" s="50"/>
      <c r="R6" s="51"/>
      <c r="S6" s="49"/>
      <c r="T6" s="52"/>
      <c r="U6" s="54"/>
      <c r="V6" s="248" t="s">
        <v>50</v>
      </c>
      <c r="W6" s="248"/>
      <c r="X6" s="249"/>
    </row>
    <row r="7" spans="1:24" ht="13.5" thickBot="1">
      <c r="A7" s="278"/>
      <c r="B7" s="281"/>
      <c r="C7" s="250" t="s">
        <v>41</v>
      </c>
      <c r="D7" s="251"/>
      <c r="E7" s="252" t="s">
        <v>156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 t="s">
        <v>157</v>
      </c>
      <c r="U7" s="252"/>
      <c r="V7" s="252"/>
      <c r="W7" s="252"/>
      <c r="X7" s="254"/>
    </row>
    <row r="8" spans="1:24" ht="5.15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 ht="10.5">
      <c r="A10" s="277">
        <v>2</v>
      </c>
      <c r="B10" s="279">
        <f>'Summary of Activities'!B20</f>
        <v>43699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3.5" thickBot="1">
      <c r="A11" s="277"/>
      <c r="B11" s="280"/>
      <c r="C11" s="48"/>
      <c r="D11" s="49"/>
      <c r="E11" s="50"/>
      <c r="F11" s="51">
        <v>20</v>
      </c>
      <c r="G11" s="49">
        <v>10</v>
      </c>
      <c r="H11" s="52">
        <v>10000</v>
      </c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3.5" thickBot="1">
      <c r="A12" s="278"/>
      <c r="B12" s="281"/>
      <c r="C12" s="250" t="s">
        <v>41</v>
      </c>
      <c r="D12" s="251"/>
      <c r="E12" s="252" t="s">
        <v>158</v>
      </c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 t="s">
        <v>160</v>
      </c>
      <c r="U12" s="252"/>
      <c r="V12" s="252"/>
      <c r="W12" s="252"/>
      <c r="X12" s="254"/>
    </row>
    <row r="13" spans="1:24" ht="5.15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 ht="10.5">
      <c r="A15" s="277">
        <v>3</v>
      </c>
      <c r="B15" s="279">
        <f>'Summary of Activities'!B21</f>
        <v>43706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3.5" thickBot="1">
      <c r="A16" s="277"/>
      <c r="B16" s="280"/>
      <c r="C16" s="48">
        <v>90</v>
      </c>
      <c r="D16" s="49">
        <v>13</v>
      </c>
      <c r="E16" s="50">
        <v>135000</v>
      </c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3.5" thickBot="1">
      <c r="A17" s="278"/>
      <c r="B17" s="281"/>
      <c r="C17" s="250" t="s">
        <v>41</v>
      </c>
      <c r="D17" s="251"/>
      <c r="E17" s="252" t="s">
        <v>159</v>
      </c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 t="s">
        <v>161</v>
      </c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 ht="10.5">
      <c r="A20" s="277">
        <v>4</v>
      </c>
      <c r="B20" s="279">
        <f>'Summary of Activities'!B22</f>
        <v>43708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 t="s">
        <v>142</v>
      </c>
      <c r="V20" s="246" t="s">
        <v>52</v>
      </c>
      <c r="W20" s="246"/>
      <c r="X20" s="247"/>
    </row>
    <row r="21" spans="1:24" s="7" customFormat="1" ht="13.5" thickBot="1">
      <c r="A21" s="277"/>
      <c r="B21" s="280"/>
      <c r="C21" s="48"/>
      <c r="D21" s="49"/>
      <c r="E21" s="50"/>
      <c r="F21" s="51">
        <v>100</v>
      </c>
      <c r="G21" s="49">
        <v>45</v>
      </c>
      <c r="H21" s="52">
        <v>3000</v>
      </c>
      <c r="I21" s="48" t="s">
        <v>142</v>
      </c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3.5" thickBot="1">
      <c r="A22" s="278"/>
      <c r="B22" s="281"/>
      <c r="C22" s="250" t="s">
        <v>41</v>
      </c>
      <c r="D22" s="251"/>
      <c r="E22" s="252" t="s">
        <v>162</v>
      </c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 t="s">
        <v>163</v>
      </c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 ht="10.5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3.5" thickBot="1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3.5" thickBot="1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.15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 ht="10.5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3.5" thickBot="1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3.5" thickBot="1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 ht="10.5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3.5" thickBot="1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3.5" thickBot="1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 ht="10.5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3.5" thickBot="1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3.5" thickBot="1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90</v>
      </c>
      <c r="G47" s="218"/>
      <c r="H47" s="217">
        <f>D6+D11+D16+D21+D26+D31+D36+D41</f>
        <v>13</v>
      </c>
      <c r="I47" s="218"/>
      <c r="J47" s="238">
        <f>E6+E11+E16+E21+E26+E31+E36+E41</f>
        <v>135000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120</v>
      </c>
      <c r="G48" s="218"/>
      <c r="H48" s="217">
        <f>G6+G11+G16+G21+G26+G31+G36+G41</f>
        <v>55</v>
      </c>
      <c r="I48" s="218"/>
      <c r="J48" s="238">
        <f>H6+H11+H16+H21+H26+H31+H36+H41</f>
        <v>13000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 t="e">
        <f>I6+I11+I16+I21+I26+I31+I36+I41</f>
        <v>#VALUE!</v>
      </c>
      <c r="G49" s="218"/>
      <c r="H49" s="217">
        <f>J6+J11+J16+J21+J26+J31+J36+J41</f>
        <v>50</v>
      </c>
      <c r="I49" s="218"/>
      <c r="J49" s="238">
        <f>K6+K11+K16+K21+K26+K31+K36+K41</f>
        <v>20000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0</v>
      </c>
      <c r="G51" s="218"/>
      <c r="H51" s="217">
        <f>P6+P11+P16+P21+P26+P31+P36+P41</f>
        <v>0</v>
      </c>
      <c r="I51" s="218"/>
      <c r="J51" s="238">
        <f>Q6+Q11+Q16+Q21+Q26+Q31+Q36+Q41</f>
        <v>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.15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.149999999999999" customHeight="1" thickBot="1">
      <c r="A54" s="232" t="s">
        <v>56</v>
      </c>
      <c r="B54" s="233"/>
      <c r="C54" s="233"/>
      <c r="D54" s="233"/>
      <c r="E54" s="234"/>
      <c r="F54" s="229" t="e">
        <f>SUM(F47:G51)</f>
        <v>#VALUE!</v>
      </c>
      <c r="G54" s="230"/>
      <c r="H54" s="229">
        <f>SUM(H47:I52)</f>
        <v>118</v>
      </c>
      <c r="I54" s="230"/>
      <c r="J54" s="226">
        <f>SUM(J47:L52)</f>
        <v>168000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1640625" defaultRowHeight="14.5"/>
  <cols>
    <col min="1" max="1" width="2.26953125" style="1" customWidth="1"/>
    <col min="2" max="2" width="2.81640625" style="1" customWidth="1"/>
    <col min="3" max="6" width="13.1796875" style="1" customWidth="1"/>
    <col min="7" max="7" width="14" style="1" customWidth="1"/>
    <col min="8" max="8" width="3.1796875" style="1" customWidth="1"/>
    <col min="9" max="9" width="17.1796875" style="1" customWidth="1"/>
    <col min="10" max="16384" width="10.8164062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9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7.5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.15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.15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.15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.15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.15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.15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.15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.15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.15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.15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3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.15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.15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.15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.15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.15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4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.15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.15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.15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.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Estela Siboa</cp:lastModifiedBy>
  <cp:lastPrinted>2019-09-09T06:46:42Z</cp:lastPrinted>
  <dcterms:created xsi:type="dcterms:W3CDTF">2013-07-03T03:04:40Z</dcterms:created>
  <dcterms:modified xsi:type="dcterms:W3CDTF">2019-09-09T06:51:16Z</dcterms:modified>
</cp:coreProperties>
</file>